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tabRatio="911" activeTab="0"/>
  </bookViews>
  <sheets>
    <sheet name="Overview" sheetId="1" r:id="rId1"/>
    <sheet name="Forex Chart" sheetId="2" r:id="rId2"/>
    <sheet name="Forex" sheetId="3" r:id="rId3"/>
    <sheet name="Waste Chart" sheetId="4" r:id="rId4"/>
    <sheet name="Waste" sheetId="5" r:id="rId5"/>
    <sheet name="Energy" sheetId="6" r:id="rId6"/>
    <sheet name="Birth-Death Chart" sheetId="7" r:id="rId7"/>
    <sheet name="Birth-Death" sheetId="8" r:id="rId8"/>
    <sheet name="Income" sheetId="9" r:id="rId9"/>
    <sheet name="Enrollment Chart" sheetId="10" r:id="rId10"/>
    <sheet name="Enrollment" sheetId="11" r:id="rId11"/>
    <sheet name="US Solid Waste" sheetId="12" r:id="rId12"/>
    <sheet name="Body-Brain" sheetId="13" r:id="rId13"/>
    <sheet name="Hearing Range" sheetId="14" r:id="rId14"/>
    <sheet name="Life Spans" sheetId="15" r:id="rId15"/>
    <sheet name="Planets" sheetId="16" r:id="rId16"/>
    <sheet name="Specific Heat" sheetId="17" r:id="rId17"/>
  </sheets>
  <definedNames/>
  <calcPr fullCalcOnLoad="1"/>
</workbook>
</file>

<file path=xl/sharedStrings.xml><?xml version="1.0" encoding="utf-8"?>
<sst xmlns="http://schemas.openxmlformats.org/spreadsheetml/2006/main" count="229" uniqueCount="174">
  <si>
    <t>Births</t>
  </si>
  <si>
    <t>Deaths</t>
  </si>
  <si>
    <t>Continent</t>
  </si>
  <si>
    <t>World</t>
  </si>
  <si>
    <t>Africa</t>
  </si>
  <si>
    <t>North America</t>
  </si>
  <si>
    <t>Latin America</t>
  </si>
  <si>
    <t>Asia</t>
  </si>
  <si>
    <t>Europe</t>
  </si>
  <si>
    <t>Oceania</t>
  </si>
  <si>
    <t>Country</t>
  </si>
  <si>
    <t>Equivalent per Person (kilograms)</t>
  </si>
  <si>
    <t>Australia</t>
  </si>
  <si>
    <t>Belgium</t>
  </si>
  <si>
    <t>Canada</t>
  </si>
  <si>
    <t>Denmark</t>
  </si>
  <si>
    <t>Finland</t>
  </si>
  <si>
    <t>France</t>
  </si>
  <si>
    <t>Great Britain</t>
  </si>
  <si>
    <t>Italy</t>
  </si>
  <si>
    <t>Japan</t>
  </si>
  <si>
    <t>Netherlands</t>
  </si>
  <si>
    <t>New Zealand</t>
  </si>
  <si>
    <t>Norway</t>
  </si>
  <si>
    <t>Spain</t>
  </si>
  <si>
    <t>Sweden</t>
  </si>
  <si>
    <t>Switzerland</t>
  </si>
  <si>
    <t>United States</t>
  </si>
  <si>
    <t>West Germany</t>
  </si>
  <si>
    <t>Annual Domestic Waste (million tons)</t>
  </si>
  <si>
    <t>Animal</t>
  </si>
  <si>
    <t>Body Mass, kg</t>
  </si>
  <si>
    <t>Brain mass, g</t>
  </si>
  <si>
    <t>mole</t>
  </si>
  <si>
    <t>vampire bat</t>
  </si>
  <si>
    <t>rat</t>
  </si>
  <si>
    <t>crow</t>
  </si>
  <si>
    <t>opossum</t>
  </si>
  <si>
    <t>baboon</t>
  </si>
  <si>
    <t>wolf</t>
  </si>
  <si>
    <t>chimpanzee</t>
  </si>
  <si>
    <t>lion</t>
  </si>
  <si>
    <t>male gorilla</t>
  </si>
  <si>
    <t>homo sapiens</t>
  </si>
  <si>
    <t>porpoise</t>
  </si>
  <si>
    <t>elephant</t>
  </si>
  <si>
    <t>blue whale</t>
  </si>
  <si>
    <t>Currency</t>
  </si>
  <si>
    <t>USD</t>
  </si>
  <si>
    <t>GBP</t>
  </si>
  <si>
    <t>Euro</t>
  </si>
  <si>
    <t>KSH</t>
  </si>
  <si>
    <t>Bureau</t>
  </si>
  <si>
    <t>Lloyds</t>
  </si>
  <si>
    <t>Crown</t>
  </si>
  <si>
    <t>URA</t>
  </si>
  <si>
    <t>Jimalou</t>
  </si>
  <si>
    <t>Crane</t>
  </si>
  <si>
    <t>CFC</t>
  </si>
  <si>
    <t>Buy</t>
  </si>
  <si>
    <t>Sell</t>
  </si>
  <si>
    <t>Minimum</t>
  </si>
  <si>
    <t>Maximum</t>
  </si>
  <si>
    <t>Bat</t>
  </si>
  <si>
    <t>Cat</t>
  </si>
  <si>
    <t>Dog</t>
  </si>
  <si>
    <t>Dolphin</t>
  </si>
  <si>
    <t>Grasshopper</t>
  </si>
  <si>
    <t>Human</t>
  </si>
  <si>
    <t>Planet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</si>
  <si>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</si>
  <si>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</si>
  <si>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</si>
  <si>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</si>
  <si>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</si>
  <si>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</si>
  <si>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</si>
  <si>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</si>
  <si>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</si>
  <si>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Mean distance from sun (AU)</t>
  </si>
  <si>
    <t>Period of revolution (years)</t>
  </si>
  <si>
    <t>Earth masses</t>
  </si>
  <si>
    <t>Earth radii</t>
  </si>
  <si>
    <t>Rotation period (days)</t>
  </si>
  <si>
    <t>Mean density (g/cc)</t>
  </si>
  <si>
    <t>Organism</t>
  </si>
  <si>
    <t>Type</t>
  </si>
  <si>
    <t>Giant sequoia</t>
  </si>
  <si>
    <t>Plant</t>
  </si>
  <si>
    <t>Tortoise</t>
  </si>
  <si>
    <t>Sturgeon</t>
  </si>
  <si>
    <t>Blue whale</t>
  </si>
  <si>
    <t>Elephant</t>
  </si>
  <si>
    <t>Sea anemone</t>
  </si>
  <si>
    <t>Crocodile</t>
  </si>
  <si>
    <t>Giant spider</t>
  </si>
  <si>
    <t>Large beetle</t>
  </si>
  <si>
    <t>Mouse</t>
  </si>
  <si>
    <t>Marigold</t>
  </si>
  <si>
    <t>Year</t>
  </si>
  <si>
    <t>Total</t>
  </si>
  <si>
    <t>Source</t>
  </si>
  <si>
    <t>Percent</t>
  </si>
  <si>
    <t>Mineral</t>
  </si>
  <si>
    <t>Crop</t>
  </si>
  <si>
    <t>Municipal</t>
  </si>
  <si>
    <t>Industrial</t>
  </si>
  <si>
    <t>Temperature (Celsius)</t>
  </si>
  <si>
    <t>Heat Added, calories per gram</t>
  </si>
  <si>
    <t>Tertiary</t>
  </si>
  <si>
    <t>Secondary</t>
  </si>
  <si>
    <t>Primary</t>
  </si>
  <si>
    <t>Source of Energy</t>
  </si>
  <si>
    <t>Liquid Fuels</t>
  </si>
  <si>
    <t>Solid Fuels</t>
  </si>
  <si>
    <t>Gas</t>
  </si>
  <si>
    <t>Electricity</t>
  </si>
  <si>
    <t>Oil equivalent, millions of metric tons</t>
  </si>
  <si>
    <t>Percentage</t>
  </si>
  <si>
    <t>World Commercial Energy Consumption</t>
  </si>
  <si>
    <t>US National Income, US$ Billion</t>
  </si>
  <si>
    <t>Income</t>
  </si>
  <si>
    <t>US Enrollment in Education, Millions</t>
  </si>
  <si>
    <t>Annual Household Waste by Country</t>
  </si>
  <si>
    <t>US Solid Waste, million metric tons per year</t>
  </si>
  <si>
    <t>Amount</t>
  </si>
  <si>
    <t>Body and Brain Masses of Large-Brained Animals</t>
  </si>
  <si>
    <t>Animal Maximum Life Spans</t>
  </si>
  <si>
    <t>Years</t>
  </si>
  <si>
    <t>Planet Statistics</t>
  </si>
  <si>
    <t>Specific Heat of Water</t>
  </si>
  <si>
    <t>Forex Rates, Kampala, Uganda, March 6, 2003</t>
  </si>
  <si>
    <t>Population (millions)</t>
  </si>
  <si>
    <t>Animal Hearing Frequency Ranges, Hertz</t>
  </si>
  <si>
    <t>Range</t>
  </si>
  <si>
    <r>
      <t>m/r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*5.5</t>
    </r>
  </si>
  <si>
    <r>
      <t>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/D</t>
    </r>
    <r>
      <rPr>
        <vertAlign val="superscript"/>
        <sz val="10"/>
        <rFont val="Arial"/>
        <family val="2"/>
      </rPr>
      <t>3</t>
    </r>
  </si>
  <si>
    <t>World Birth and Death Rates per 1000 Population, 1985-1990</t>
  </si>
  <si>
    <t>Australasia</t>
  </si>
  <si>
    <t>Average</t>
  </si>
  <si>
    <t>Percent Difference from Average</t>
  </si>
  <si>
    <t>Possible chart formats</t>
  </si>
  <si>
    <t>Data Worksheet</t>
  </si>
  <si>
    <t>Forex</t>
  </si>
  <si>
    <t>Waste</t>
  </si>
  <si>
    <t>Energy</t>
  </si>
  <si>
    <t>Birth-Death</t>
  </si>
  <si>
    <t>Enrollment</t>
  </si>
  <si>
    <t>US Solid Waste</t>
  </si>
  <si>
    <t>Body-Brain</t>
  </si>
  <si>
    <t>Hearing Range</t>
  </si>
  <si>
    <t>Life Spans</t>
  </si>
  <si>
    <t>Planets</t>
  </si>
  <si>
    <t>Specific Heat</t>
  </si>
  <si>
    <t>bar</t>
  </si>
  <si>
    <t>population, average by continent</t>
  </si>
  <si>
    <t>pie</t>
  </si>
  <si>
    <t>XY (Scatter)</t>
  </si>
  <si>
    <t>line or column (stacked or 3D)</t>
  </si>
  <si>
    <t>clustered column or doughnut</t>
  </si>
  <si>
    <t>logarithmic scatter</t>
  </si>
  <si>
    <t>logarithmic stacked column</t>
  </si>
  <si>
    <t>logarithmic column</t>
  </si>
  <si>
    <t>Possible calculations</t>
  </si>
  <si>
    <t>Specific heat of fusion, vaporisation</t>
  </si>
  <si>
    <t>range</t>
  </si>
  <si>
    <t>total enrollment</t>
  </si>
  <si>
    <t>column (3D or clustered)</t>
  </si>
  <si>
    <r>
      <t>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(to verify Kepler's law), M/R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*5.5 (density)</t>
    </r>
  </si>
  <si>
    <t>Percent Growth Rate</t>
  </si>
  <si>
    <t>percent growth rate</t>
  </si>
  <si>
    <t>average, high, low, and % difference from URA or average.</t>
  </si>
  <si>
    <t>Charting Practice</t>
  </si>
  <si>
    <t>Greg Vogl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</si>
</sst>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21" applyNumberForma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9" fontId="0" fillId="0" borderId="0" xfId="2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Forex Rates, Kampala, Uganda, March 6,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4"/>
          <c:order val="0"/>
          <c:tx>
            <c:strRef>
              <c:f>Forex!$G$3</c:f>
              <c:strCache>
                <c:ptCount val="1"/>
                <c:pt idx="0">
                  <c:v>KSH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Forex!$A$4:$B$13</c:f>
              <c:multiLvlStrCache>
                <c:ptCount val="10"/>
                <c:lvl>
                  <c:pt idx="0">
                    <c:v>Buy</c:v>
                  </c:pt>
                  <c:pt idx="1">
                    <c:v>Buy</c:v>
                  </c:pt>
                  <c:pt idx="2">
                    <c:v>Buy</c:v>
                  </c:pt>
                  <c:pt idx="3">
                    <c:v>Buy</c:v>
                  </c:pt>
                  <c:pt idx="4">
                    <c:v>Buy</c:v>
                  </c:pt>
                  <c:pt idx="5">
                    <c:v>Sell</c:v>
                  </c:pt>
                  <c:pt idx="6">
                    <c:v>Sell</c:v>
                  </c:pt>
                  <c:pt idx="7">
                    <c:v>Sell</c:v>
                  </c:pt>
                  <c:pt idx="8">
                    <c:v>Sell</c:v>
                  </c:pt>
                  <c:pt idx="9">
                    <c:v>Sell</c:v>
                  </c:pt>
                </c:lvl>
                <c:lvl>
                  <c:pt idx="0">
                    <c:v>CFC</c:v>
                  </c:pt>
                  <c:pt idx="1">
                    <c:v>Crane</c:v>
                  </c:pt>
                  <c:pt idx="2">
                    <c:v>Crown</c:v>
                  </c:pt>
                  <c:pt idx="3">
                    <c:v>Jimalou</c:v>
                  </c:pt>
                  <c:pt idx="4">
                    <c:v>Lloyds</c:v>
                  </c:pt>
                  <c:pt idx="5">
                    <c:v>CFC</c:v>
                  </c:pt>
                  <c:pt idx="6">
                    <c:v>Crane</c:v>
                  </c:pt>
                  <c:pt idx="7">
                    <c:v>Crown</c:v>
                  </c:pt>
                  <c:pt idx="8">
                    <c:v>Jimalou</c:v>
                  </c:pt>
                  <c:pt idx="9">
                    <c:v>Lloyds</c:v>
                  </c:pt>
                </c:lvl>
              </c:multiLvlStrCache>
            </c:multiLvlStrRef>
          </c:cat>
          <c:val>
            <c:numRef>
              <c:f>Forex!$G$4:$G$13</c:f>
              <c:numCache>
                <c:ptCount val="10"/>
                <c:pt idx="0">
                  <c:v>-0.007695423248278421</c:v>
                </c:pt>
                <c:pt idx="1">
                  <c:v>-0.007695423248278421</c:v>
                </c:pt>
                <c:pt idx="2">
                  <c:v>-0.0036452004860264386</c:v>
                </c:pt>
                <c:pt idx="3">
                  <c:v>-0.04819765087079767</c:v>
                </c:pt>
                <c:pt idx="4">
                  <c:v>-0.0036452004860264386</c:v>
                </c:pt>
                <c:pt idx="5">
                  <c:v>0.020656136087485025</c:v>
                </c:pt>
                <c:pt idx="6">
                  <c:v>0.020656136087485025</c:v>
                </c:pt>
                <c:pt idx="7">
                  <c:v>0.020656136087485025</c:v>
                </c:pt>
                <c:pt idx="8">
                  <c:v>-0.011745646010530403</c:v>
                </c:pt>
                <c:pt idx="9">
                  <c:v>0.020656136087485025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Forex!$H$3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Forex!$A$4:$B$13</c:f>
              <c:multiLvlStrCache>
                <c:ptCount val="10"/>
                <c:lvl>
                  <c:pt idx="0">
                    <c:v>Buy</c:v>
                  </c:pt>
                  <c:pt idx="1">
                    <c:v>Buy</c:v>
                  </c:pt>
                  <c:pt idx="2">
                    <c:v>Buy</c:v>
                  </c:pt>
                  <c:pt idx="3">
                    <c:v>Buy</c:v>
                  </c:pt>
                  <c:pt idx="4">
                    <c:v>Buy</c:v>
                  </c:pt>
                  <c:pt idx="5">
                    <c:v>Sell</c:v>
                  </c:pt>
                  <c:pt idx="6">
                    <c:v>Sell</c:v>
                  </c:pt>
                  <c:pt idx="7">
                    <c:v>Sell</c:v>
                  </c:pt>
                  <c:pt idx="8">
                    <c:v>Sell</c:v>
                  </c:pt>
                  <c:pt idx="9">
                    <c:v>Sell</c:v>
                  </c:pt>
                </c:lvl>
                <c:lvl>
                  <c:pt idx="0">
                    <c:v>CFC</c:v>
                  </c:pt>
                  <c:pt idx="1">
                    <c:v>Crane</c:v>
                  </c:pt>
                  <c:pt idx="2">
                    <c:v>Crown</c:v>
                  </c:pt>
                  <c:pt idx="3">
                    <c:v>Jimalou</c:v>
                  </c:pt>
                  <c:pt idx="4">
                    <c:v>Lloyds</c:v>
                  </c:pt>
                  <c:pt idx="5">
                    <c:v>CFC</c:v>
                  </c:pt>
                  <c:pt idx="6">
                    <c:v>Crane</c:v>
                  </c:pt>
                  <c:pt idx="7">
                    <c:v>Crown</c:v>
                  </c:pt>
                  <c:pt idx="8">
                    <c:v>Jimalou</c:v>
                  </c:pt>
                  <c:pt idx="9">
                    <c:v>Lloyds</c:v>
                  </c:pt>
                </c:lvl>
              </c:multiLvlStrCache>
            </c:multiLvlStrRef>
          </c:cat>
          <c:val>
            <c:numRef>
              <c:f>Forex!$H$4:$H$13</c:f>
              <c:numCache>
                <c:ptCount val="10"/>
                <c:pt idx="0">
                  <c:v>-0.0024444791179071335</c:v>
                </c:pt>
                <c:pt idx="1">
                  <c:v>-0.0014042752379466613</c:v>
                </c:pt>
                <c:pt idx="2">
                  <c:v>-0.0029645810578873694</c:v>
                </c:pt>
                <c:pt idx="3">
                  <c:v>-0.004004784937847842</c:v>
                </c:pt>
                <c:pt idx="4">
                  <c:v>-0.0029645810578873694</c:v>
                </c:pt>
                <c:pt idx="5">
                  <c:v>0.0011962344619545194</c:v>
                </c:pt>
                <c:pt idx="6">
                  <c:v>0.0037967441618557</c:v>
                </c:pt>
                <c:pt idx="7">
                  <c:v>0.0037967441618557</c:v>
                </c:pt>
                <c:pt idx="8">
                  <c:v>0.0011962344619545194</c:v>
                </c:pt>
                <c:pt idx="9">
                  <c:v>0.0037967441618557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Forex!$I$3</c:f>
              <c:strCache>
                <c:ptCount val="1"/>
                <c:pt idx="0">
                  <c:v>Euro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Forex!$A$4:$B$13</c:f>
              <c:multiLvlStrCache>
                <c:ptCount val="10"/>
                <c:lvl>
                  <c:pt idx="0">
                    <c:v>Buy</c:v>
                  </c:pt>
                  <c:pt idx="1">
                    <c:v>Buy</c:v>
                  </c:pt>
                  <c:pt idx="2">
                    <c:v>Buy</c:v>
                  </c:pt>
                  <c:pt idx="3">
                    <c:v>Buy</c:v>
                  </c:pt>
                  <c:pt idx="4">
                    <c:v>Buy</c:v>
                  </c:pt>
                  <c:pt idx="5">
                    <c:v>Sell</c:v>
                  </c:pt>
                  <c:pt idx="6">
                    <c:v>Sell</c:v>
                  </c:pt>
                  <c:pt idx="7">
                    <c:v>Sell</c:v>
                  </c:pt>
                  <c:pt idx="8">
                    <c:v>Sell</c:v>
                  </c:pt>
                  <c:pt idx="9">
                    <c:v>Sell</c:v>
                  </c:pt>
                </c:lvl>
                <c:lvl>
                  <c:pt idx="0">
                    <c:v>CFC</c:v>
                  </c:pt>
                  <c:pt idx="1">
                    <c:v>Crane</c:v>
                  </c:pt>
                  <c:pt idx="2">
                    <c:v>Crown</c:v>
                  </c:pt>
                  <c:pt idx="3">
                    <c:v>Jimalou</c:v>
                  </c:pt>
                  <c:pt idx="4">
                    <c:v>Lloyds</c:v>
                  </c:pt>
                  <c:pt idx="5">
                    <c:v>CFC</c:v>
                  </c:pt>
                  <c:pt idx="6">
                    <c:v>Crane</c:v>
                  </c:pt>
                  <c:pt idx="7">
                    <c:v>Crown</c:v>
                  </c:pt>
                  <c:pt idx="8">
                    <c:v>Jimalou</c:v>
                  </c:pt>
                  <c:pt idx="9">
                    <c:v>Lloyds</c:v>
                  </c:pt>
                </c:lvl>
              </c:multiLvlStrCache>
            </c:multiLvlStrRef>
          </c:cat>
          <c:val>
            <c:numRef>
              <c:f>Forex!$I$4:$I$13</c:f>
              <c:numCache>
                <c:ptCount val="10"/>
                <c:pt idx="0">
                  <c:v>-0.009318293281020108</c:v>
                </c:pt>
                <c:pt idx="1">
                  <c:v>-0.009318293281020108</c:v>
                </c:pt>
                <c:pt idx="2">
                  <c:v>-0.009318293281020108</c:v>
                </c:pt>
                <c:pt idx="3">
                  <c:v>-0.019127023050514957</c:v>
                </c:pt>
                <c:pt idx="4">
                  <c:v>-0.009318293281020108</c:v>
                </c:pt>
                <c:pt idx="5">
                  <c:v>0.005394801373222168</c:v>
                </c:pt>
                <c:pt idx="6">
                  <c:v>0.010299166257969592</c:v>
                </c:pt>
                <c:pt idx="7">
                  <c:v>0.015203531142717018</c:v>
                </c:pt>
                <c:pt idx="8">
                  <c:v>0.010299166257969592</c:v>
                </c:pt>
                <c:pt idx="9">
                  <c:v>0.015203531142717018</c:v>
                </c:pt>
              </c:numCache>
            </c:numRef>
          </c:val>
          <c:shape val="box"/>
        </c:ser>
        <c:ser>
          <c:idx val="7"/>
          <c:order val="3"/>
          <c:tx>
            <c:strRef>
              <c:f>Forex!$J$3</c:f>
              <c:strCache>
                <c:ptCount val="1"/>
                <c:pt idx="0">
                  <c:v>GBP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Forex!$A$4:$B$13</c:f>
              <c:multiLvlStrCache>
                <c:ptCount val="10"/>
                <c:lvl>
                  <c:pt idx="0">
                    <c:v>Buy</c:v>
                  </c:pt>
                  <c:pt idx="1">
                    <c:v>Buy</c:v>
                  </c:pt>
                  <c:pt idx="2">
                    <c:v>Buy</c:v>
                  </c:pt>
                  <c:pt idx="3">
                    <c:v>Buy</c:v>
                  </c:pt>
                  <c:pt idx="4">
                    <c:v>Buy</c:v>
                  </c:pt>
                  <c:pt idx="5">
                    <c:v>Sell</c:v>
                  </c:pt>
                  <c:pt idx="6">
                    <c:v>Sell</c:v>
                  </c:pt>
                  <c:pt idx="7">
                    <c:v>Sell</c:v>
                  </c:pt>
                  <c:pt idx="8">
                    <c:v>Sell</c:v>
                  </c:pt>
                  <c:pt idx="9">
                    <c:v>Sell</c:v>
                  </c:pt>
                </c:lvl>
                <c:lvl>
                  <c:pt idx="0">
                    <c:v>CFC</c:v>
                  </c:pt>
                  <c:pt idx="1">
                    <c:v>Crane</c:v>
                  </c:pt>
                  <c:pt idx="2">
                    <c:v>Crown</c:v>
                  </c:pt>
                  <c:pt idx="3">
                    <c:v>Jimalou</c:v>
                  </c:pt>
                  <c:pt idx="4">
                    <c:v>Lloyds</c:v>
                  </c:pt>
                  <c:pt idx="5">
                    <c:v>CFC</c:v>
                  </c:pt>
                  <c:pt idx="6">
                    <c:v>Crane</c:v>
                  </c:pt>
                  <c:pt idx="7">
                    <c:v>Crown</c:v>
                  </c:pt>
                  <c:pt idx="8">
                    <c:v>Jimalou</c:v>
                  </c:pt>
                  <c:pt idx="9">
                    <c:v>Lloyds</c:v>
                  </c:pt>
                </c:lvl>
              </c:multiLvlStrCache>
            </c:multiLvlStrRef>
          </c:cat>
          <c:val>
            <c:numRef>
              <c:f>Forex!$J$4:$J$13</c:f>
              <c:numCache>
                <c:ptCount val="10"/>
                <c:pt idx="0">
                  <c:v>-0.007659007659007659</c:v>
                </c:pt>
                <c:pt idx="1">
                  <c:v>-0.004329004329004329</c:v>
                </c:pt>
                <c:pt idx="2">
                  <c:v>-0.017649017649017648</c:v>
                </c:pt>
                <c:pt idx="3">
                  <c:v>-0.007659007659007659</c:v>
                </c:pt>
                <c:pt idx="4">
                  <c:v>-0.017649017649017648</c:v>
                </c:pt>
                <c:pt idx="5">
                  <c:v>0.008991008991008992</c:v>
                </c:pt>
                <c:pt idx="6">
                  <c:v>0.012321012321012322</c:v>
                </c:pt>
                <c:pt idx="7">
                  <c:v>0.012321012321012322</c:v>
                </c:pt>
                <c:pt idx="8">
                  <c:v>0.008991008991008992</c:v>
                </c:pt>
                <c:pt idx="9">
                  <c:v>0.012321012321012322</c:v>
                </c:pt>
              </c:numCache>
            </c:numRef>
          </c:val>
          <c:shape val="box"/>
        </c:ser>
        <c:shape val="box"/>
        <c:axId val="27284369"/>
        <c:axId val="44232730"/>
        <c:axId val="62550251"/>
      </c:bar3DChart>
      <c:cat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Forex Bureau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Difference from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At val="1"/>
        <c:crossBetween val="between"/>
        <c:dispUnits/>
      </c:valAx>
      <c:ser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327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Household Waste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Waste!$D$3</c:f>
              <c:strCache>
                <c:ptCount val="1"/>
                <c:pt idx="0">
                  <c:v>Equivalent per Person (kilograms)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Waste!$B$4:$B$20</c:f>
              <c:strCache>
                <c:ptCount val="17"/>
                <c:pt idx="0">
                  <c:v>Japan</c:v>
                </c:pt>
                <c:pt idx="1">
                  <c:v>Australia</c:v>
                </c:pt>
                <c:pt idx="2">
                  <c:v>New Zealand</c:v>
                </c:pt>
                <c:pt idx="3">
                  <c:v>Belgium</c:v>
                </c:pt>
                <c:pt idx="4">
                  <c:v>Denmark</c:v>
                </c:pt>
                <c:pt idx="5">
                  <c:v>Finland</c:v>
                </c:pt>
                <c:pt idx="6">
                  <c:v>France</c:v>
                </c:pt>
                <c:pt idx="7">
                  <c:v>Great Britain</c:v>
                </c:pt>
                <c:pt idx="8">
                  <c:v>Italy</c:v>
                </c:pt>
                <c:pt idx="9">
                  <c:v>Netherlands</c:v>
                </c:pt>
                <c:pt idx="10">
                  <c:v>Norway</c:v>
                </c:pt>
                <c:pt idx="11">
                  <c:v>Spain</c:v>
                </c:pt>
                <c:pt idx="12">
                  <c:v>Sweden</c:v>
                </c:pt>
                <c:pt idx="13">
                  <c:v>Switzerland</c:v>
                </c:pt>
                <c:pt idx="14">
                  <c:v>West Germany</c:v>
                </c:pt>
                <c:pt idx="15">
                  <c:v>Canada</c:v>
                </c:pt>
                <c:pt idx="16">
                  <c:v>United States</c:v>
                </c:pt>
              </c:strCache>
            </c:strRef>
          </c:cat>
          <c:val>
            <c:numRef>
              <c:f>Waste!$D$4:$D$20</c:f>
              <c:numCache>
                <c:ptCount val="17"/>
                <c:pt idx="0">
                  <c:v>288</c:v>
                </c:pt>
                <c:pt idx="1">
                  <c:v>680</c:v>
                </c:pt>
                <c:pt idx="2">
                  <c:v>488</c:v>
                </c:pt>
                <c:pt idx="3">
                  <c:v>313</c:v>
                </c:pt>
                <c:pt idx="4">
                  <c:v>399</c:v>
                </c:pt>
                <c:pt idx="5">
                  <c:v>399</c:v>
                </c:pt>
                <c:pt idx="6">
                  <c:v>288</c:v>
                </c:pt>
                <c:pt idx="7">
                  <c:v>282</c:v>
                </c:pt>
                <c:pt idx="8">
                  <c:v>246</c:v>
                </c:pt>
                <c:pt idx="9">
                  <c:v>381</c:v>
                </c:pt>
                <c:pt idx="10">
                  <c:v>415</c:v>
                </c:pt>
                <c:pt idx="11">
                  <c:v>214</c:v>
                </c:pt>
                <c:pt idx="12">
                  <c:v>300</c:v>
                </c:pt>
                <c:pt idx="13">
                  <c:v>336</c:v>
                </c:pt>
                <c:pt idx="14">
                  <c:v>337</c:v>
                </c:pt>
                <c:pt idx="15">
                  <c:v>525</c:v>
                </c:pt>
                <c:pt idx="16">
                  <c:v>875</c:v>
                </c:pt>
              </c:numCache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Waste per Person (kilograms)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Commercial Energy Consumption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Energy!$B$3</c:f>
              <c:strCache>
                <c:ptCount val="1"/>
                <c:pt idx="0">
                  <c:v>Oil equivalent, millions of metric tons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Energy!$A$4:$A$7</c:f>
              <c:strCache/>
            </c:strRef>
          </c:cat>
          <c:val>
            <c:numRef>
              <c:f>Energy!$B$4:$B$7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World Birth and Death Rates per 1000 Population, 1985-1990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'Birth-Death'!$B$3</c:f>
              <c:strCache>
                <c:ptCount val="1"/>
                <c:pt idx="0">
                  <c:v>Births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'Birth-Death'!$A$4:$A$10</c:f>
              <c:strCache>
                <c:ptCount val="7"/>
                <c:pt idx="0">
                  <c:v>Africa</c:v>
                </c:pt>
                <c:pt idx="1">
                  <c:v>North America</c:v>
                </c:pt>
                <c:pt idx="2">
                  <c:v>Latin America</c:v>
                </c:pt>
                <c:pt idx="3">
                  <c:v>Asia</c:v>
                </c:pt>
                <c:pt idx="4">
                  <c:v>Europe</c:v>
                </c:pt>
                <c:pt idx="5">
                  <c:v>Oceania</c:v>
                </c:pt>
                <c:pt idx="6">
                  <c:v>World</c:v>
                </c:pt>
              </c:strCache>
            </c:strRef>
          </c:cat>
          <c:val>
            <c:numRef>
              <c:f>'Birth-Death'!$B$4:$B$10</c:f>
              <c:numCache>
                <c:ptCount val="7"/>
                <c:pt idx="0">
                  <c:v>44.5</c:v>
                </c:pt>
                <c:pt idx="1">
                  <c:v>15</c:v>
                </c:pt>
                <c:pt idx="2">
                  <c:v>29</c:v>
                </c:pt>
                <c:pt idx="3">
                  <c:v>28</c:v>
                </c:pt>
                <c:pt idx="4">
                  <c:v>13</c:v>
                </c:pt>
                <c:pt idx="5">
                  <c:v>20</c:v>
                </c:pt>
                <c:pt idx="6">
                  <c:v>27.5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'Birth-Death'!$C$3</c:f>
              <c:strCache>
                <c:ptCount val="1"/>
                <c:pt idx="0">
                  <c:v>Deaths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'Birth-Death'!$A$4:$A$10</c:f>
              <c:strCache>
                <c:ptCount val="7"/>
                <c:pt idx="0">
                  <c:v>Africa</c:v>
                </c:pt>
                <c:pt idx="1">
                  <c:v>North America</c:v>
                </c:pt>
                <c:pt idx="2">
                  <c:v>Latin America</c:v>
                </c:pt>
                <c:pt idx="3">
                  <c:v>Asia</c:v>
                </c:pt>
                <c:pt idx="4">
                  <c:v>Europe</c:v>
                </c:pt>
                <c:pt idx="5">
                  <c:v>Oceania</c:v>
                </c:pt>
                <c:pt idx="6">
                  <c:v>World</c:v>
                </c:pt>
              </c:strCache>
            </c:strRef>
          </c:cat>
          <c:val>
            <c:numRef>
              <c:f>'Birth-Death'!$C$4:$C$10</c:f>
              <c:numCache>
                <c:ptCount val="7"/>
                <c:pt idx="0">
                  <c:v>14.5</c:v>
                </c:pt>
                <c:pt idx="1">
                  <c:v>9.5</c:v>
                </c:pt>
                <c:pt idx="2">
                  <c:v>9</c:v>
                </c:pt>
                <c:pt idx="3">
                  <c:v>9.5</c:v>
                </c:pt>
                <c:pt idx="4">
                  <c:v>12</c:v>
                </c:pt>
                <c:pt idx="5">
                  <c:v>8.5</c:v>
                </c:pt>
                <c:pt idx="6">
                  <c:v>9.5</c:v>
                </c:pt>
              </c:numCache>
            </c:numRef>
          </c:val>
          <c:shape val="box"/>
        </c:ser>
        <c:shape val="box"/>
        <c:axId val="32214414"/>
        <c:axId val="21494271"/>
      </c:bar3DChart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Continent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per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National Income, US$ Billion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Income!$B$3</c:f>
              <c:strCache>
                <c:ptCount val="1"/>
                <c:pt idx="0">
                  <c:v>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Income!$A$4:$A$26</c:f>
              <c:numCache/>
            </c:numRef>
          </c:xVal>
          <c:yVal>
            <c:numRef>
              <c:f>Income!$B$4:$B$26</c:f>
              <c:numCache/>
            </c:numRef>
          </c:yVal>
          <c:smooth val="1"/>
        </c:ser>
        <c:axId val="59230712"/>
        <c:axId val="63314361"/>
      </c:scatterChart>
      <c:val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crossBetween val="midCat"/>
        <c:dispUnits/>
      </c:valAx>
      <c:valAx>
        <c:axId val="63314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Enrollment in Education, Millions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Enrollment!$B$3</c:f>
              <c:strCache>
                <c:ptCount val="1"/>
                <c:pt idx="0">
                  <c:v>Primary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Enrollment!$A$4:$A$14</c:f>
              <c:numCache>
                <c:ptCount val="11"/>
                <c:pt idx="0">
                  <c:v>1890</c:v>
                </c:pt>
                <c:pt idx="1">
                  <c:v>1900</c:v>
                </c:pt>
                <c:pt idx="2">
                  <c:v>1910</c:v>
                </c:pt>
                <c:pt idx="3">
                  <c:v>1920</c:v>
                </c:pt>
                <c:pt idx="4">
                  <c:v>1930</c:v>
                </c:pt>
                <c:pt idx="5">
                  <c:v>1940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1990</c:v>
                </c:pt>
              </c:numCache>
            </c:numRef>
          </c:cat>
          <c:val>
            <c:numRef>
              <c:f>Enrollment!$B$4:$B$14</c:f>
              <c:numCache>
                <c:ptCount val="11"/>
                <c:pt idx="0">
                  <c:v>14.5</c:v>
                </c:pt>
                <c:pt idx="1">
                  <c:v>16</c:v>
                </c:pt>
                <c:pt idx="2">
                  <c:v>18</c:v>
                </c:pt>
                <c:pt idx="3">
                  <c:v>21</c:v>
                </c:pt>
                <c:pt idx="4">
                  <c:v>23.5</c:v>
                </c:pt>
                <c:pt idx="5">
                  <c:v>21</c:v>
                </c:pt>
                <c:pt idx="6">
                  <c:v>22</c:v>
                </c:pt>
                <c:pt idx="7">
                  <c:v>32.5</c:v>
                </c:pt>
                <c:pt idx="8">
                  <c:v>27</c:v>
                </c:pt>
                <c:pt idx="9">
                  <c:v>31.5</c:v>
                </c:pt>
                <c:pt idx="10">
                  <c:v>33</c:v>
                </c:pt>
              </c:numCache>
            </c:numRef>
          </c:val>
        </c:ser>
        <c:ser>
          <c:idx val="1"/>
          <c:order val="1"/>
          <c:tx>
            <c:strRef>
              <c:f>Enrollment!$C$3</c:f>
              <c:strCache>
                <c:ptCount val="1"/>
                <c:pt idx="0">
                  <c:v>Secondary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Enrollment!$A$4:$A$14</c:f>
              <c:numCache>
                <c:ptCount val="11"/>
                <c:pt idx="0">
                  <c:v>1890</c:v>
                </c:pt>
                <c:pt idx="1">
                  <c:v>1900</c:v>
                </c:pt>
                <c:pt idx="2">
                  <c:v>1910</c:v>
                </c:pt>
                <c:pt idx="3">
                  <c:v>1920</c:v>
                </c:pt>
                <c:pt idx="4">
                  <c:v>1930</c:v>
                </c:pt>
                <c:pt idx="5">
                  <c:v>1940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1990</c:v>
                </c:pt>
              </c:numCache>
            </c:numRef>
          </c:cat>
          <c:val>
            <c:numRef>
              <c:f>Enrollment!$C$4:$C$14</c:f>
              <c:num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15</c:v>
                </c:pt>
                <c:pt idx="9">
                  <c:v>14.5</c:v>
                </c:pt>
                <c:pt idx="10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Enrollment!$D$3</c:f>
              <c:strCache>
                <c:ptCount val="1"/>
                <c:pt idx="0">
                  <c:v>Tertiary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Enrollment!$A$4:$A$14</c:f>
              <c:numCache>
                <c:ptCount val="11"/>
                <c:pt idx="0">
                  <c:v>1890</c:v>
                </c:pt>
                <c:pt idx="1">
                  <c:v>1900</c:v>
                </c:pt>
                <c:pt idx="2">
                  <c:v>1910</c:v>
                </c:pt>
                <c:pt idx="3">
                  <c:v>1920</c:v>
                </c:pt>
                <c:pt idx="4">
                  <c:v>1930</c:v>
                </c:pt>
                <c:pt idx="5">
                  <c:v>1940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1990</c:v>
                </c:pt>
              </c:numCache>
            </c:numRef>
          </c:cat>
          <c:val>
            <c:numRef>
              <c:f>Enrollment!$D$4:$D$14</c:f>
              <c:numCache>
                <c:ptCount val="11"/>
                <c:pt idx="0">
                  <c:v>0.1</c:v>
                </c:pt>
                <c:pt idx="1">
                  <c:v>0.5</c:v>
                </c:pt>
                <c:pt idx="2">
                  <c:v>0.3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</c:ser>
        <c:overlap val="100"/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3895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9525</xdr:rowOff>
    </xdr:from>
    <xdr:to>
      <xdr:col>9</xdr:col>
      <xdr:colOff>514350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952500" y="333375"/>
        <a:ext cx="4667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26.421875" style="0" bestFit="1" customWidth="1"/>
    <col min="3" max="3" width="5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8">
        <f ca="1">TODAY()</f>
        <v>37768</v>
      </c>
    </row>
    <row r="5" spans="1:3" s="7" customFormat="1" ht="12.75">
      <c r="A5" s="7" t="s">
        <v>142</v>
      </c>
      <c r="B5" s="7" t="s">
        <v>141</v>
      </c>
      <c r="C5" s="7" t="s">
        <v>163</v>
      </c>
    </row>
    <row r="6" spans="1:3" ht="12.75">
      <c r="A6" t="s">
        <v>143</v>
      </c>
      <c r="B6" t="s">
        <v>167</v>
      </c>
      <c r="C6" t="s">
        <v>171</v>
      </c>
    </row>
    <row r="7" spans="1:3" ht="12.75">
      <c r="A7" t="s">
        <v>144</v>
      </c>
      <c r="B7" t="s">
        <v>154</v>
      </c>
      <c r="C7" t="s">
        <v>155</v>
      </c>
    </row>
    <row r="8" spans="1:2" ht="12.75">
      <c r="A8" t="s">
        <v>145</v>
      </c>
      <c r="B8" t="s">
        <v>156</v>
      </c>
    </row>
    <row r="9" spans="1:3" ht="12.75">
      <c r="A9" t="s">
        <v>146</v>
      </c>
      <c r="B9" t="s">
        <v>159</v>
      </c>
      <c r="C9" t="s">
        <v>170</v>
      </c>
    </row>
    <row r="10" spans="1:2" ht="12.75">
      <c r="A10" t="s">
        <v>121</v>
      </c>
      <c r="B10" t="s">
        <v>157</v>
      </c>
    </row>
    <row r="11" spans="1:3" ht="12.75">
      <c r="A11" t="s">
        <v>147</v>
      </c>
      <c r="B11" t="s">
        <v>158</v>
      </c>
      <c r="C11" t="s">
        <v>166</v>
      </c>
    </row>
    <row r="12" spans="1:2" ht="12.75">
      <c r="A12" t="s">
        <v>148</v>
      </c>
      <c r="B12" t="s">
        <v>156</v>
      </c>
    </row>
    <row r="13" spans="1:2" ht="12.75">
      <c r="A13" t="s">
        <v>149</v>
      </c>
      <c r="B13" t="s">
        <v>160</v>
      </c>
    </row>
    <row r="14" spans="1:3" ht="12.75">
      <c r="A14" t="s">
        <v>150</v>
      </c>
      <c r="B14" t="s">
        <v>161</v>
      </c>
      <c r="C14" t="s">
        <v>165</v>
      </c>
    </row>
    <row r="15" spans="1:2" ht="12.75">
      <c r="A15" t="s">
        <v>151</v>
      </c>
      <c r="B15" t="s">
        <v>162</v>
      </c>
    </row>
    <row r="16" spans="1:3" ht="14.25">
      <c r="A16" t="s">
        <v>152</v>
      </c>
      <c r="B16" t="s">
        <v>157</v>
      </c>
      <c r="C16" t="s">
        <v>168</v>
      </c>
    </row>
    <row r="17" spans="1:3" ht="12.75">
      <c r="A17" t="s">
        <v>153</v>
      </c>
      <c r="B17" t="s">
        <v>157</v>
      </c>
      <c r="C17" t="s">
        <v>164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  <col min="2" max="2" width="8.57421875" style="0" bestFit="1" customWidth="1"/>
  </cols>
  <sheetData>
    <row r="1" ht="12.75">
      <c r="A1" t="s">
        <v>133</v>
      </c>
    </row>
    <row r="3" spans="1:4" ht="12.75">
      <c r="A3" t="s">
        <v>30</v>
      </c>
      <c r="B3" t="s">
        <v>61</v>
      </c>
      <c r="C3" t="s">
        <v>62</v>
      </c>
      <c r="D3" t="s">
        <v>134</v>
      </c>
    </row>
    <row r="4" spans="1:3" ht="12.75">
      <c r="A4" t="s">
        <v>63</v>
      </c>
      <c r="B4">
        <v>9</v>
      </c>
      <c r="C4" s="1">
        <v>120000</v>
      </c>
    </row>
    <row r="5" spans="1:3" ht="12.75">
      <c r="A5" t="s">
        <v>64</v>
      </c>
      <c r="B5">
        <v>40</v>
      </c>
      <c r="C5" s="1">
        <v>40000</v>
      </c>
    </row>
    <row r="6" spans="1:3" ht="12.75">
      <c r="A6" t="s">
        <v>65</v>
      </c>
      <c r="B6">
        <v>11</v>
      </c>
      <c r="C6" s="1">
        <v>25000</v>
      </c>
    </row>
    <row r="7" spans="1:3" ht="12.75">
      <c r="A7" t="s">
        <v>66</v>
      </c>
      <c r="B7">
        <v>110</v>
      </c>
      <c r="C7" s="1">
        <v>150000</v>
      </c>
    </row>
    <row r="8" spans="1:3" ht="12.75">
      <c r="A8" t="s">
        <v>67</v>
      </c>
      <c r="B8">
        <v>90</v>
      </c>
      <c r="C8" s="1">
        <v>1100</v>
      </c>
    </row>
    <row r="9" spans="1:3" ht="12.75">
      <c r="A9" t="s">
        <v>68</v>
      </c>
      <c r="B9">
        <v>11</v>
      </c>
      <c r="C9" s="1">
        <v>15000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"/>
    </sheetView>
  </sheetViews>
  <sheetFormatPr defaultColWidth="9.140625" defaultRowHeight="12.75"/>
  <cols>
    <col min="1" max="1" width="12.421875" style="0" bestFit="1" customWidth="1"/>
    <col min="2" max="2" width="6.7109375" style="0" bestFit="1" customWidth="1"/>
    <col min="3" max="3" width="5.8515625" style="0" bestFit="1" customWidth="1"/>
  </cols>
  <sheetData>
    <row r="1" ht="12.75">
      <c r="A1" t="s">
        <v>127</v>
      </c>
    </row>
    <row r="3" spans="1:3" ht="12.75">
      <c r="A3" t="s">
        <v>85</v>
      </c>
      <c r="B3" t="s">
        <v>86</v>
      </c>
      <c r="C3" t="s">
        <v>128</v>
      </c>
    </row>
    <row r="4" spans="1:3" ht="12.75">
      <c r="A4" t="s">
        <v>87</v>
      </c>
      <c r="B4" t="s">
        <v>88</v>
      </c>
      <c r="C4">
        <v>4000</v>
      </c>
    </row>
    <row r="5" spans="1:3" ht="12.75">
      <c r="A5" t="s">
        <v>89</v>
      </c>
      <c r="B5" t="s">
        <v>30</v>
      </c>
      <c r="C5">
        <v>150</v>
      </c>
    </row>
    <row r="6" spans="1:3" ht="12.75">
      <c r="A6" t="s">
        <v>68</v>
      </c>
      <c r="B6" t="s">
        <v>30</v>
      </c>
      <c r="C6">
        <v>110</v>
      </c>
    </row>
    <row r="7" spans="1:3" ht="12.75">
      <c r="A7" t="s">
        <v>90</v>
      </c>
      <c r="B7" t="s">
        <v>30</v>
      </c>
      <c r="C7">
        <v>100</v>
      </c>
    </row>
    <row r="8" spans="1:3" ht="12.75">
      <c r="A8" t="s">
        <v>91</v>
      </c>
      <c r="B8" t="s">
        <v>30</v>
      </c>
      <c r="C8">
        <v>80</v>
      </c>
    </row>
    <row r="9" spans="1:3" ht="12.75">
      <c r="A9" t="s">
        <v>92</v>
      </c>
      <c r="B9" t="s">
        <v>30</v>
      </c>
      <c r="C9">
        <v>77</v>
      </c>
    </row>
    <row r="10" spans="1:3" ht="12.75">
      <c r="A10" t="s">
        <v>93</v>
      </c>
      <c r="B10" t="s">
        <v>88</v>
      </c>
      <c r="C10">
        <v>70</v>
      </c>
    </row>
    <row r="11" spans="1:3" ht="12.75">
      <c r="A11" t="s">
        <v>94</v>
      </c>
      <c r="B11" t="s">
        <v>30</v>
      </c>
      <c r="C11">
        <v>60</v>
      </c>
    </row>
    <row r="12" spans="1:3" ht="12.75">
      <c r="A12" t="s">
        <v>95</v>
      </c>
      <c r="B12" t="s">
        <v>30</v>
      </c>
      <c r="C12">
        <v>20</v>
      </c>
    </row>
    <row r="13" spans="1:3" ht="12.75">
      <c r="A13" t="s">
        <v>96</v>
      </c>
      <c r="B13" t="s">
        <v>30</v>
      </c>
      <c r="C13">
        <v>10</v>
      </c>
    </row>
    <row r="14" spans="1:3" ht="12.75">
      <c r="A14" t="s">
        <v>97</v>
      </c>
      <c r="B14" t="s">
        <v>30</v>
      </c>
      <c r="C14">
        <v>3</v>
      </c>
    </row>
    <row r="15" spans="1:3" ht="12.75">
      <c r="A15" t="s">
        <v>98</v>
      </c>
      <c r="B15" t="s">
        <v>88</v>
      </c>
      <c r="C15"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bestFit="1" customWidth="1"/>
    <col min="2" max="2" width="25.7109375" style="0" bestFit="1" customWidth="1"/>
    <col min="3" max="3" width="23.28125" style="0" bestFit="1" customWidth="1"/>
    <col min="4" max="4" width="5.57421875" style="0" bestFit="1" customWidth="1"/>
    <col min="5" max="5" width="12.57421875" style="0" bestFit="1" customWidth="1"/>
    <col min="6" max="6" width="9.421875" style="0" bestFit="1" customWidth="1"/>
    <col min="7" max="7" width="7.7109375" style="0" bestFit="1" customWidth="1"/>
    <col min="8" max="8" width="17.7109375" style="0" bestFit="1" customWidth="1"/>
    <col min="9" max="9" width="19.421875" style="0" bestFit="1" customWidth="1"/>
  </cols>
  <sheetData>
    <row r="1" ht="12.75">
      <c r="A1" t="s">
        <v>129</v>
      </c>
    </row>
    <row r="3" spans="1:9" ht="14.25">
      <c r="A3" t="s">
        <v>69</v>
      </c>
      <c r="B3" t="s">
        <v>79</v>
      </c>
      <c r="C3" t="s">
        <v>80</v>
      </c>
      <c r="D3" t="s">
        <v>136</v>
      </c>
      <c r="E3" t="s">
        <v>81</v>
      </c>
      <c r="F3" t="s">
        <v>82</v>
      </c>
      <c r="G3" t="s">
        <v>135</v>
      </c>
      <c r="H3" t="s">
        <v>84</v>
      </c>
      <c r="I3" t="s">
        <v>83</v>
      </c>
    </row>
    <row r="4" spans="1:9" ht="12.75">
      <c r="A4" t="s">
        <v>70</v>
      </c>
      <c r="B4">
        <v>0.39</v>
      </c>
      <c r="C4">
        <v>0.24</v>
      </c>
      <c r="E4">
        <v>0.06</v>
      </c>
      <c r="F4">
        <v>0.38</v>
      </c>
      <c r="H4">
        <v>5.4</v>
      </c>
      <c r="I4">
        <v>58.7</v>
      </c>
    </row>
    <row r="5" spans="1:9" ht="12.75">
      <c r="A5" t="s">
        <v>71</v>
      </c>
      <c r="B5">
        <v>0.72</v>
      </c>
      <c r="C5">
        <v>0.62</v>
      </c>
      <c r="E5">
        <v>0.82</v>
      </c>
      <c r="F5">
        <v>0.95</v>
      </c>
      <c r="H5">
        <v>5.3</v>
      </c>
      <c r="I5">
        <v>243</v>
      </c>
    </row>
    <row r="6" spans="1:9" ht="12.75">
      <c r="A6" t="s">
        <v>72</v>
      </c>
      <c r="B6">
        <v>1</v>
      </c>
      <c r="C6">
        <v>1</v>
      </c>
      <c r="E6">
        <v>1</v>
      </c>
      <c r="F6">
        <v>1</v>
      </c>
      <c r="H6">
        <v>5.5</v>
      </c>
      <c r="I6">
        <v>1</v>
      </c>
    </row>
    <row r="7" spans="1:9" ht="12.75">
      <c r="A7" t="s">
        <v>73</v>
      </c>
      <c r="B7">
        <v>1.52</v>
      </c>
      <c r="C7">
        <v>1.88</v>
      </c>
      <c r="E7">
        <v>0.11</v>
      </c>
      <c r="F7">
        <v>0.53</v>
      </c>
      <c r="H7">
        <v>3.9</v>
      </c>
      <c r="I7">
        <v>1.025</v>
      </c>
    </row>
    <row r="8" spans="1:9" ht="12.75">
      <c r="A8" t="s">
        <v>74</v>
      </c>
      <c r="B8">
        <v>5.2</v>
      </c>
      <c r="C8">
        <v>11.86</v>
      </c>
      <c r="E8">
        <v>317.8</v>
      </c>
      <c r="F8">
        <v>11.2</v>
      </c>
      <c r="H8">
        <v>1.3</v>
      </c>
      <c r="I8">
        <v>0.35</v>
      </c>
    </row>
    <row r="9" spans="1:9" ht="12.75">
      <c r="A9" t="s">
        <v>75</v>
      </c>
      <c r="B9">
        <v>9.54</v>
      </c>
      <c r="C9">
        <v>29.46</v>
      </c>
      <c r="E9">
        <v>95.1</v>
      </c>
      <c r="F9">
        <v>9.42</v>
      </c>
      <c r="H9">
        <v>0.7</v>
      </c>
      <c r="I9">
        <v>0.4</v>
      </c>
    </row>
    <row r="10" spans="1:9" ht="12.75">
      <c r="A10" t="s">
        <v>76</v>
      </c>
      <c r="B10">
        <v>19.18</v>
      </c>
      <c r="C10">
        <v>84.01</v>
      </c>
      <c r="E10">
        <v>14.5</v>
      </c>
      <c r="F10">
        <v>4.1</v>
      </c>
      <c r="H10">
        <v>1.2</v>
      </c>
      <c r="I10">
        <v>0.7</v>
      </c>
    </row>
    <row r="11" spans="1:9" ht="12.75">
      <c r="A11" t="s">
        <v>77</v>
      </c>
      <c r="B11">
        <v>30.06</v>
      </c>
      <c r="C11">
        <v>164.79</v>
      </c>
      <c r="E11">
        <v>17.2</v>
      </c>
      <c r="F11">
        <v>3.88</v>
      </c>
      <c r="H11">
        <v>1.7</v>
      </c>
      <c r="I11">
        <v>0.67</v>
      </c>
    </row>
    <row r="12" spans="1:9" ht="12.75">
      <c r="A12" t="s">
        <v>78</v>
      </c>
      <c r="B12">
        <v>29.44</v>
      </c>
      <c r="C12">
        <v>247.7</v>
      </c>
      <c r="E12">
        <v>0.004</v>
      </c>
      <c r="F12">
        <v>0.18</v>
      </c>
      <c r="H12">
        <v>1.99</v>
      </c>
      <c r="I12">
        <v>6.4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0" bestFit="1" customWidth="1"/>
    <col min="2" max="2" width="19.421875" style="0" bestFit="1" customWidth="1"/>
  </cols>
  <sheetData>
    <row r="1" ht="12.75">
      <c r="A1" t="s">
        <v>130</v>
      </c>
    </row>
    <row r="3" spans="1:2" ht="12.75">
      <c r="A3" t="s">
        <v>108</v>
      </c>
      <c r="B3" t="s">
        <v>107</v>
      </c>
    </row>
    <row r="4" spans="1:2" ht="12.75">
      <c r="A4">
        <v>-20</v>
      </c>
      <c r="B4">
        <v>-40</v>
      </c>
    </row>
    <row r="5" spans="1:2" ht="12.75">
      <c r="A5">
        <v>0</v>
      </c>
      <c r="B5">
        <v>0</v>
      </c>
    </row>
    <row r="6" spans="1:2" ht="12.75">
      <c r="A6">
        <v>20</v>
      </c>
      <c r="B6">
        <v>0</v>
      </c>
    </row>
    <row r="7" spans="1:2" ht="12.75">
      <c r="A7">
        <v>40</v>
      </c>
      <c r="B7">
        <v>0</v>
      </c>
    </row>
    <row r="8" spans="1:2" ht="12.75">
      <c r="A8">
        <v>60</v>
      </c>
      <c r="B8">
        <v>0</v>
      </c>
    </row>
    <row r="9" spans="1:2" ht="12.75">
      <c r="A9">
        <v>80</v>
      </c>
      <c r="B9">
        <v>0</v>
      </c>
    </row>
    <row r="10" spans="1:2" ht="12.75">
      <c r="A10">
        <v>100</v>
      </c>
      <c r="B10">
        <v>20</v>
      </c>
    </row>
    <row r="11" spans="1:2" ht="12.75">
      <c r="A11">
        <v>120</v>
      </c>
      <c r="B11">
        <v>40</v>
      </c>
    </row>
    <row r="12" spans="1:2" ht="12.75">
      <c r="A12">
        <v>140</v>
      </c>
      <c r="B12">
        <v>60</v>
      </c>
    </row>
    <row r="13" spans="1:2" ht="12.75">
      <c r="A13">
        <v>160</v>
      </c>
      <c r="B13">
        <v>80</v>
      </c>
    </row>
    <row r="14" spans="1:2" ht="12.75">
      <c r="A14">
        <v>180</v>
      </c>
      <c r="B14">
        <v>100</v>
      </c>
    </row>
    <row r="15" spans="1:2" ht="12.75">
      <c r="A15">
        <v>200</v>
      </c>
      <c r="B15">
        <v>100</v>
      </c>
    </row>
    <row r="16" spans="1:2" ht="12.75">
      <c r="A16">
        <v>300</v>
      </c>
      <c r="B16">
        <v>100</v>
      </c>
    </row>
    <row r="17" spans="1:2" ht="12.75">
      <c r="A17">
        <v>400</v>
      </c>
      <c r="B17">
        <v>100</v>
      </c>
    </row>
    <row r="18" spans="1:2" ht="12.75">
      <c r="A18">
        <v>500</v>
      </c>
      <c r="B18">
        <v>100</v>
      </c>
    </row>
    <row r="19" spans="1:2" ht="12.75">
      <c r="A19">
        <v>600</v>
      </c>
      <c r="B19">
        <v>100</v>
      </c>
    </row>
    <row r="20" spans="1:2" ht="12.75">
      <c r="A20">
        <v>700</v>
      </c>
      <c r="B20">
        <v>100</v>
      </c>
    </row>
    <row r="21" spans="1:2" ht="12.75">
      <c r="A21">
        <v>720</v>
      </c>
      <c r="B21">
        <v>100</v>
      </c>
    </row>
    <row r="22" spans="1:2" ht="12.75">
      <c r="A22">
        <v>740</v>
      </c>
      <c r="B22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3" sqref="A3:J13"/>
    </sheetView>
  </sheetViews>
  <sheetFormatPr defaultColWidth="9.140625" defaultRowHeight="12.75"/>
  <cols>
    <col min="1" max="1" width="7.28125" style="0" bestFit="1" customWidth="1"/>
    <col min="2" max="2" width="8.00390625" style="0" bestFit="1" customWidth="1"/>
    <col min="3" max="3" width="6.00390625" style="0" bestFit="1" customWidth="1"/>
    <col min="4" max="4" width="8.00390625" style="0" bestFit="1" customWidth="1"/>
    <col min="5" max="5" width="5.00390625" style="0" bestFit="1" customWidth="1"/>
    <col min="6" max="6" width="8.00390625" style="0" bestFit="1" customWidth="1"/>
  </cols>
  <sheetData>
    <row r="1" ht="12.75">
      <c r="A1" t="s">
        <v>131</v>
      </c>
    </row>
    <row r="2" ht="12.75">
      <c r="G2" t="s">
        <v>140</v>
      </c>
    </row>
    <row r="3" spans="1:10" ht="12.75">
      <c r="A3" t="s">
        <v>52</v>
      </c>
      <c r="B3" t="s">
        <v>47</v>
      </c>
      <c r="C3" t="s">
        <v>51</v>
      </c>
      <c r="D3" t="s">
        <v>48</v>
      </c>
      <c r="E3" t="s">
        <v>50</v>
      </c>
      <c r="F3" t="s">
        <v>49</v>
      </c>
      <c r="G3" t="s">
        <v>51</v>
      </c>
      <c r="H3" t="s">
        <v>48</v>
      </c>
      <c r="I3" t="s">
        <v>50</v>
      </c>
      <c r="J3" t="s">
        <v>49</v>
      </c>
    </row>
    <row r="4" spans="1:10" ht="12.75">
      <c r="A4" t="s">
        <v>58</v>
      </c>
      <c r="B4" t="s">
        <v>59</v>
      </c>
      <c r="C4">
        <v>24.5</v>
      </c>
      <c r="D4">
        <v>1918</v>
      </c>
      <c r="E4">
        <v>2020</v>
      </c>
      <c r="F4">
        <v>2980</v>
      </c>
      <c r="G4" s="3">
        <f>(C4-C$14)/C$14</f>
        <v>-0.007695423248278421</v>
      </c>
      <c r="H4" s="3">
        <f aca="true" t="shared" si="0" ref="H4:J13">(D4-D$14)/D$14</f>
        <v>-0.0024444791179071335</v>
      </c>
      <c r="I4" s="3">
        <f t="shared" si="0"/>
        <v>-0.009318293281020108</v>
      </c>
      <c r="J4" s="3">
        <f t="shared" si="0"/>
        <v>-0.007659007659007659</v>
      </c>
    </row>
    <row r="5" spans="1:10" ht="12.75">
      <c r="A5" t="s">
        <v>57</v>
      </c>
      <c r="B5" t="s">
        <v>59</v>
      </c>
      <c r="C5">
        <v>24.5</v>
      </c>
      <c r="D5">
        <v>1920</v>
      </c>
      <c r="E5">
        <v>2020</v>
      </c>
      <c r="F5">
        <v>2990</v>
      </c>
      <c r="G5" s="3">
        <f aca="true" t="shared" si="1" ref="G5:G13">(C5-C$14)/C$14</f>
        <v>-0.007695423248278421</v>
      </c>
      <c r="H5" s="3">
        <f t="shared" si="0"/>
        <v>-0.0014042752379466613</v>
      </c>
      <c r="I5" s="3">
        <f t="shared" si="0"/>
        <v>-0.009318293281020108</v>
      </c>
      <c r="J5" s="3">
        <f t="shared" si="0"/>
        <v>-0.004329004329004329</v>
      </c>
    </row>
    <row r="6" spans="1:10" ht="12.75">
      <c r="A6" t="s">
        <v>54</v>
      </c>
      <c r="B6" t="s">
        <v>59</v>
      </c>
      <c r="C6">
        <v>24.6</v>
      </c>
      <c r="D6">
        <v>1917</v>
      </c>
      <c r="E6">
        <v>2020</v>
      </c>
      <c r="F6">
        <v>2950</v>
      </c>
      <c r="G6" s="3">
        <f t="shared" si="1"/>
        <v>-0.0036452004860264386</v>
      </c>
      <c r="H6" s="3">
        <f t="shared" si="0"/>
        <v>-0.0029645810578873694</v>
      </c>
      <c r="I6" s="3">
        <f t="shared" si="0"/>
        <v>-0.009318293281020108</v>
      </c>
      <c r="J6" s="3">
        <f t="shared" si="0"/>
        <v>-0.017649017649017648</v>
      </c>
    </row>
    <row r="7" spans="1:10" ht="12.75">
      <c r="A7" t="s">
        <v>56</v>
      </c>
      <c r="B7" t="s">
        <v>59</v>
      </c>
      <c r="C7">
        <v>23.5</v>
      </c>
      <c r="D7">
        <v>1915</v>
      </c>
      <c r="E7">
        <v>2000</v>
      </c>
      <c r="F7">
        <v>2980</v>
      </c>
      <c r="G7" s="3">
        <f t="shared" si="1"/>
        <v>-0.04819765087079767</v>
      </c>
      <c r="H7" s="3">
        <f t="shared" si="0"/>
        <v>-0.004004784937847842</v>
      </c>
      <c r="I7" s="3">
        <f t="shared" si="0"/>
        <v>-0.019127023050514957</v>
      </c>
      <c r="J7" s="3">
        <f t="shared" si="0"/>
        <v>-0.007659007659007659</v>
      </c>
    </row>
    <row r="8" spans="1:10" ht="12.75">
      <c r="A8" t="s">
        <v>53</v>
      </c>
      <c r="B8" t="s">
        <v>59</v>
      </c>
      <c r="C8">
        <v>24.6</v>
      </c>
      <c r="D8">
        <v>1917</v>
      </c>
      <c r="E8">
        <v>2020</v>
      </c>
      <c r="F8">
        <v>2950</v>
      </c>
      <c r="G8" s="3">
        <f t="shared" si="1"/>
        <v>-0.0036452004860264386</v>
      </c>
      <c r="H8" s="3">
        <f t="shared" si="0"/>
        <v>-0.0029645810578873694</v>
      </c>
      <c r="I8" s="3">
        <f t="shared" si="0"/>
        <v>-0.009318293281020108</v>
      </c>
      <c r="J8" s="3">
        <f t="shared" si="0"/>
        <v>-0.017649017649017648</v>
      </c>
    </row>
    <row r="9" spans="1:10" ht="12.75">
      <c r="A9" t="s">
        <v>58</v>
      </c>
      <c r="B9" t="s">
        <v>60</v>
      </c>
      <c r="C9">
        <v>25.2</v>
      </c>
      <c r="D9">
        <v>1925</v>
      </c>
      <c r="E9">
        <v>2050</v>
      </c>
      <c r="F9">
        <v>3030</v>
      </c>
      <c r="G9" s="3">
        <f t="shared" si="1"/>
        <v>0.020656136087485025</v>
      </c>
      <c r="H9" s="3">
        <f t="shared" si="0"/>
        <v>0.0011962344619545194</v>
      </c>
      <c r="I9" s="3">
        <f t="shared" si="0"/>
        <v>0.005394801373222168</v>
      </c>
      <c r="J9" s="3">
        <f t="shared" si="0"/>
        <v>0.008991008991008992</v>
      </c>
    </row>
    <row r="10" spans="1:10" ht="12.75">
      <c r="A10" t="s">
        <v>57</v>
      </c>
      <c r="B10" t="s">
        <v>60</v>
      </c>
      <c r="C10">
        <v>25.2</v>
      </c>
      <c r="D10">
        <v>1930</v>
      </c>
      <c r="E10">
        <v>2060</v>
      </c>
      <c r="F10">
        <v>3040</v>
      </c>
      <c r="G10" s="3">
        <f t="shared" si="1"/>
        <v>0.020656136087485025</v>
      </c>
      <c r="H10" s="3">
        <f t="shared" si="0"/>
        <v>0.0037967441618557</v>
      </c>
      <c r="I10" s="3">
        <f t="shared" si="0"/>
        <v>0.010299166257969592</v>
      </c>
      <c r="J10" s="3">
        <f t="shared" si="0"/>
        <v>0.012321012321012322</v>
      </c>
    </row>
    <row r="11" spans="1:10" ht="12.75">
      <c r="A11" t="s">
        <v>54</v>
      </c>
      <c r="B11" t="s">
        <v>60</v>
      </c>
      <c r="C11">
        <v>25.2</v>
      </c>
      <c r="D11">
        <v>1930</v>
      </c>
      <c r="E11">
        <v>2070</v>
      </c>
      <c r="F11">
        <v>3040</v>
      </c>
      <c r="G11" s="3">
        <f t="shared" si="1"/>
        <v>0.020656136087485025</v>
      </c>
      <c r="H11" s="3">
        <f t="shared" si="0"/>
        <v>0.0037967441618557</v>
      </c>
      <c r="I11" s="3">
        <f t="shared" si="0"/>
        <v>0.015203531142717018</v>
      </c>
      <c r="J11" s="3">
        <f t="shared" si="0"/>
        <v>0.012321012321012322</v>
      </c>
    </row>
    <row r="12" spans="1:10" ht="12.75">
      <c r="A12" t="s">
        <v>56</v>
      </c>
      <c r="B12" t="s">
        <v>60</v>
      </c>
      <c r="C12">
        <v>24.4</v>
      </c>
      <c r="D12">
        <v>1925</v>
      </c>
      <c r="E12">
        <v>2060</v>
      </c>
      <c r="F12">
        <v>3030</v>
      </c>
      <c r="G12" s="3">
        <f t="shared" si="1"/>
        <v>-0.011745646010530403</v>
      </c>
      <c r="H12" s="3">
        <f t="shared" si="0"/>
        <v>0.0011962344619545194</v>
      </c>
      <c r="I12" s="3">
        <f t="shared" si="0"/>
        <v>0.010299166257969592</v>
      </c>
      <c r="J12" s="3">
        <f t="shared" si="0"/>
        <v>0.008991008991008992</v>
      </c>
    </row>
    <row r="13" spans="1:10" ht="12.75">
      <c r="A13" t="s">
        <v>53</v>
      </c>
      <c r="B13" t="s">
        <v>60</v>
      </c>
      <c r="C13">
        <v>25.2</v>
      </c>
      <c r="D13">
        <v>1930</v>
      </c>
      <c r="E13">
        <v>2070</v>
      </c>
      <c r="F13">
        <v>3040</v>
      </c>
      <c r="G13" s="3">
        <f t="shared" si="1"/>
        <v>0.020656136087485025</v>
      </c>
      <c r="H13" s="3">
        <f t="shared" si="0"/>
        <v>0.0037967441618557</v>
      </c>
      <c r="I13" s="3">
        <f t="shared" si="0"/>
        <v>0.015203531142717018</v>
      </c>
      <c r="J13" s="3">
        <f t="shared" si="0"/>
        <v>0.012321012321012322</v>
      </c>
    </row>
    <row r="14" spans="1:10" ht="12.75">
      <c r="A14" t="s">
        <v>139</v>
      </c>
      <c r="C14">
        <f>AVERAGE(C4:C13)</f>
        <v>24.689999999999994</v>
      </c>
      <c r="D14">
        <f>AVERAGE(D4:D13)</f>
        <v>1922.7</v>
      </c>
      <c r="E14">
        <f>AVERAGE(E4:E13)</f>
        <v>2039</v>
      </c>
      <c r="F14">
        <f>AVERAGE(F4:F13)</f>
        <v>3003</v>
      </c>
      <c r="G14" s="6"/>
      <c r="H14" s="6"/>
      <c r="I14" s="6"/>
      <c r="J14" s="6"/>
    </row>
    <row r="15" spans="1:6" ht="12.75">
      <c r="A15" t="s">
        <v>55</v>
      </c>
      <c r="C15">
        <v>24.35</v>
      </c>
      <c r="D15">
        <v>1879.43</v>
      </c>
      <c r="E15">
        <v>2040</v>
      </c>
      <c r="F15">
        <v>3049.82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3" sqref="B3:D20"/>
    </sheetView>
  </sheetViews>
  <sheetFormatPr defaultColWidth="9.140625" defaultRowHeight="12.75"/>
  <cols>
    <col min="1" max="1" width="13.7109375" style="0" bestFit="1" customWidth="1"/>
    <col min="2" max="2" width="13.7109375" style="0" customWidth="1"/>
    <col min="3" max="3" width="33.00390625" style="0" bestFit="1" customWidth="1"/>
    <col min="4" max="4" width="29.28125" style="0" bestFit="1" customWidth="1"/>
    <col min="5" max="5" width="18.00390625" style="0" bestFit="1" customWidth="1"/>
  </cols>
  <sheetData>
    <row r="1" ht="12.75">
      <c r="A1" t="s">
        <v>123</v>
      </c>
    </row>
    <row r="3" spans="1:5" ht="12.75">
      <c r="A3" t="s">
        <v>2</v>
      </c>
      <c r="B3" t="s">
        <v>10</v>
      </c>
      <c r="C3" t="s">
        <v>29</v>
      </c>
      <c r="D3" t="s">
        <v>11</v>
      </c>
      <c r="E3" t="s">
        <v>132</v>
      </c>
    </row>
    <row r="4" spans="1:5" ht="12.75">
      <c r="A4" t="s">
        <v>7</v>
      </c>
      <c r="B4" t="s">
        <v>20</v>
      </c>
      <c r="C4">
        <v>40.225</v>
      </c>
      <c r="D4">
        <v>288</v>
      </c>
      <c r="E4" s="4">
        <f>C4/D4*1000</f>
        <v>139.6701388888889</v>
      </c>
    </row>
    <row r="5" spans="1:5" ht="12.75">
      <c r="A5" t="s">
        <v>138</v>
      </c>
      <c r="B5" t="s">
        <v>12</v>
      </c>
      <c r="C5">
        <v>10</v>
      </c>
      <c r="D5">
        <v>680</v>
      </c>
      <c r="E5" s="4">
        <f aca="true" t="shared" si="0" ref="E5:E20">C5/D5*1000</f>
        <v>14.705882352941176</v>
      </c>
    </row>
    <row r="6" spans="1:5" ht="12.75">
      <c r="A6" t="s">
        <v>138</v>
      </c>
      <c r="B6" t="s">
        <v>22</v>
      </c>
      <c r="C6">
        <v>1.528</v>
      </c>
      <c r="D6">
        <v>488</v>
      </c>
      <c r="E6" s="4">
        <f t="shared" si="0"/>
        <v>3.1311475409836067</v>
      </c>
    </row>
    <row r="7" spans="1:5" ht="12.75">
      <c r="A7" t="s">
        <v>8</v>
      </c>
      <c r="B7" t="s">
        <v>13</v>
      </c>
      <c r="C7">
        <v>3.082</v>
      </c>
      <c r="D7">
        <v>313</v>
      </c>
      <c r="E7" s="4">
        <f t="shared" si="0"/>
        <v>9.84664536741214</v>
      </c>
    </row>
    <row r="8" spans="1:5" ht="12.75">
      <c r="A8" t="s">
        <v>8</v>
      </c>
      <c r="B8" t="s">
        <v>15</v>
      </c>
      <c r="C8">
        <v>2.046</v>
      </c>
      <c r="D8">
        <v>399</v>
      </c>
      <c r="E8" s="4">
        <f t="shared" si="0"/>
        <v>5.12781954887218</v>
      </c>
    </row>
    <row r="9" spans="1:5" ht="12.75">
      <c r="A9" t="s">
        <v>8</v>
      </c>
      <c r="B9" t="s">
        <v>16</v>
      </c>
      <c r="C9">
        <v>1.2</v>
      </c>
      <c r="D9">
        <v>399</v>
      </c>
      <c r="E9" s="4">
        <f t="shared" si="0"/>
        <v>3.007518796992481</v>
      </c>
    </row>
    <row r="10" spans="1:5" ht="12.75">
      <c r="A10" t="s">
        <v>8</v>
      </c>
      <c r="B10" t="s">
        <v>17</v>
      </c>
      <c r="C10">
        <v>15.5</v>
      </c>
      <c r="D10">
        <v>288</v>
      </c>
      <c r="E10" s="4">
        <f t="shared" si="0"/>
        <v>53.81944444444445</v>
      </c>
    </row>
    <row r="11" spans="1:5" ht="12.75">
      <c r="A11" t="s">
        <v>8</v>
      </c>
      <c r="B11" t="s">
        <v>18</v>
      </c>
      <c r="C11">
        <v>15.816</v>
      </c>
      <c r="D11">
        <v>282</v>
      </c>
      <c r="E11" s="4">
        <f t="shared" si="0"/>
        <v>56.08510638297873</v>
      </c>
    </row>
    <row r="12" spans="1:5" ht="12.75">
      <c r="A12" t="s">
        <v>8</v>
      </c>
      <c r="B12" t="s">
        <v>19</v>
      </c>
      <c r="C12">
        <v>14.041</v>
      </c>
      <c r="D12">
        <v>246</v>
      </c>
      <c r="E12" s="4">
        <f t="shared" si="0"/>
        <v>57.077235772357724</v>
      </c>
    </row>
    <row r="13" spans="1:5" ht="12.75">
      <c r="A13" t="s">
        <v>8</v>
      </c>
      <c r="B13" t="s">
        <v>21</v>
      </c>
      <c r="C13">
        <v>5.4</v>
      </c>
      <c r="D13">
        <v>381</v>
      </c>
      <c r="E13" s="4">
        <f t="shared" si="0"/>
        <v>14.173228346456694</v>
      </c>
    </row>
    <row r="14" spans="1:5" ht="12.75">
      <c r="A14" t="s">
        <v>8</v>
      </c>
      <c r="B14" t="s">
        <v>23</v>
      </c>
      <c r="C14">
        <v>1.7</v>
      </c>
      <c r="D14">
        <v>415</v>
      </c>
      <c r="E14" s="4">
        <f t="shared" si="0"/>
        <v>4.096385542168675</v>
      </c>
    </row>
    <row r="15" spans="1:5" ht="12.75">
      <c r="A15" t="s">
        <v>8</v>
      </c>
      <c r="B15" t="s">
        <v>24</v>
      </c>
      <c r="C15">
        <v>8.028</v>
      </c>
      <c r="D15">
        <v>214</v>
      </c>
      <c r="E15" s="4">
        <f t="shared" si="0"/>
        <v>37.51401869158879</v>
      </c>
    </row>
    <row r="16" spans="1:5" ht="12.75">
      <c r="A16" t="s">
        <v>8</v>
      </c>
      <c r="B16" t="s">
        <v>25</v>
      </c>
      <c r="C16">
        <v>2.5</v>
      </c>
      <c r="D16">
        <v>300</v>
      </c>
      <c r="E16" s="4">
        <f t="shared" si="0"/>
        <v>8.333333333333334</v>
      </c>
    </row>
    <row r="17" spans="1:5" ht="12.75">
      <c r="A17" t="s">
        <v>8</v>
      </c>
      <c r="B17" t="s">
        <v>26</v>
      </c>
      <c r="C17">
        <v>2.146</v>
      </c>
      <c r="D17">
        <v>336</v>
      </c>
      <c r="E17" s="4">
        <f t="shared" si="0"/>
        <v>6.386904761904762</v>
      </c>
    </row>
    <row r="18" spans="1:5" ht="12.75">
      <c r="A18" t="s">
        <v>8</v>
      </c>
      <c r="B18" t="s">
        <v>28</v>
      </c>
      <c r="C18">
        <v>20.78</v>
      </c>
      <c r="D18">
        <v>337</v>
      </c>
      <c r="E18" s="4">
        <f t="shared" si="0"/>
        <v>61.661721068249264</v>
      </c>
    </row>
    <row r="19" spans="1:5" ht="12.75">
      <c r="A19" t="s">
        <v>5</v>
      </c>
      <c r="B19" t="s">
        <v>14</v>
      </c>
      <c r="C19">
        <v>12.6</v>
      </c>
      <c r="D19">
        <v>525</v>
      </c>
      <c r="E19" s="4">
        <f t="shared" si="0"/>
        <v>24</v>
      </c>
    </row>
    <row r="20" spans="1:5" ht="12.75">
      <c r="A20" t="s">
        <v>5</v>
      </c>
      <c r="B20" t="s">
        <v>27</v>
      </c>
      <c r="C20">
        <v>200</v>
      </c>
      <c r="D20">
        <v>875</v>
      </c>
      <c r="E20" s="4">
        <f t="shared" si="0"/>
        <v>228.57142857142856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2.00390625" style="0" bestFit="1" customWidth="1"/>
    <col min="3" max="3" width="10.421875" style="0" bestFit="1" customWidth="1"/>
  </cols>
  <sheetData>
    <row r="1" ht="12.75">
      <c r="A1" t="s">
        <v>119</v>
      </c>
    </row>
    <row r="3" spans="1:3" ht="12.75">
      <c r="A3" t="s">
        <v>112</v>
      </c>
      <c r="B3" t="s">
        <v>117</v>
      </c>
      <c r="C3" t="s">
        <v>118</v>
      </c>
    </row>
    <row r="4" spans="1:3" ht="12.75">
      <c r="A4" t="s">
        <v>113</v>
      </c>
      <c r="B4">
        <v>2649</v>
      </c>
      <c r="C4" s="3">
        <v>0.392</v>
      </c>
    </row>
    <row r="5" spans="1:3" ht="12.75">
      <c r="A5" t="s">
        <v>114</v>
      </c>
      <c r="B5">
        <v>2189</v>
      </c>
      <c r="C5" s="3">
        <v>0.324</v>
      </c>
    </row>
    <row r="6" spans="1:3" ht="12.75">
      <c r="A6" t="s">
        <v>115</v>
      </c>
      <c r="B6">
        <v>1595</v>
      </c>
      <c r="C6" s="3">
        <v>0.236</v>
      </c>
    </row>
    <row r="7" spans="1:3" ht="12.75">
      <c r="A7" t="s">
        <v>116</v>
      </c>
      <c r="B7">
        <v>325</v>
      </c>
      <c r="C7" s="3">
        <v>0.048</v>
      </c>
    </row>
    <row r="8" spans="1:3" ht="12.75">
      <c r="A8" t="s">
        <v>100</v>
      </c>
      <c r="B8">
        <f>SUM(B4:B7)</f>
        <v>6758</v>
      </c>
      <c r="C8" s="3">
        <f>SUM(C4:C7)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3" sqref="A3:C10"/>
    </sheetView>
  </sheetViews>
  <sheetFormatPr defaultColWidth="9.140625" defaultRowHeight="12.75"/>
  <cols>
    <col min="1" max="1" width="12.8515625" style="0" customWidth="1"/>
    <col min="2" max="2" width="5.8515625" style="0" bestFit="1" customWidth="1"/>
    <col min="3" max="3" width="6.8515625" style="0" bestFit="1" customWidth="1"/>
    <col min="4" max="4" width="18.57421875" style="0" bestFit="1" customWidth="1"/>
  </cols>
  <sheetData>
    <row r="1" ht="12.75">
      <c r="A1" t="s">
        <v>137</v>
      </c>
    </row>
    <row r="3" spans="1:4" ht="12.75">
      <c r="A3" t="s">
        <v>2</v>
      </c>
      <c r="B3" t="s">
        <v>0</v>
      </c>
      <c r="C3" t="s">
        <v>1</v>
      </c>
      <c r="D3" t="s">
        <v>169</v>
      </c>
    </row>
    <row r="4" spans="1:4" ht="12.75">
      <c r="A4" t="s">
        <v>4</v>
      </c>
      <c r="B4">
        <v>44.5</v>
      </c>
      <c r="C4">
        <v>14.5</v>
      </c>
      <c r="D4">
        <f>(B4-C4)*10%</f>
        <v>3</v>
      </c>
    </row>
    <row r="5" spans="1:4" ht="12.75">
      <c r="A5" t="s">
        <v>5</v>
      </c>
      <c r="B5">
        <v>15</v>
      </c>
      <c r="C5">
        <v>9.5</v>
      </c>
      <c r="D5">
        <f aca="true" t="shared" si="0" ref="D5:D10">(B5-C5)*10%</f>
        <v>0.55</v>
      </c>
    </row>
    <row r="6" spans="1:4" ht="12.75">
      <c r="A6" t="s">
        <v>6</v>
      </c>
      <c r="B6">
        <v>29</v>
      </c>
      <c r="C6">
        <v>9</v>
      </c>
      <c r="D6">
        <f t="shared" si="0"/>
        <v>2</v>
      </c>
    </row>
    <row r="7" spans="1:4" ht="12.75">
      <c r="A7" t="s">
        <v>7</v>
      </c>
      <c r="B7">
        <v>28</v>
      </c>
      <c r="C7">
        <v>9.5</v>
      </c>
      <c r="D7">
        <f t="shared" si="0"/>
        <v>1.85</v>
      </c>
    </row>
    <row r="8" spans="1:4" ht="12.75">
      <c r="A8" t="s">
        <v>8</v>
      </c>
      <c r="B8">
        <v>13</v>
      </c>
      <c r="C8">
        <v>12</v>
      </c>
      <c r="D8">
        <f t="shared" si="0"/>
        <v>0.1</v>
      </c>
    </row>
    <row r="9" spans="1:4" ht="12.75">
      <c r="A9" t="s">
        <v>9</v>
      </c>
      <c r="B9">
        <v>20</v>
      </c>
      <c r="C9">
        <v>8.5</v>
      </c>
      <c r="D9">
        <f t="shared" si="0"/>
        <v>1.1500000000000001</v>
      </c>
    </row>
    <row r="10" spans="1:4" ht="12.75">
      <c r="A10" t="s">
        <v>3</v>
      </c>
      <c r="B10">
        <v>27.5</v>
      </c>
      <c r="C10">
        <v>9.5</v>
      </c>
      <c r="D10">
        <f t="shared" si="0"/>
        <v>1.8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7.00390625" style="0" bestFit="1" customWidth="1"/>
  </cols>
  <sheetData>
    <row r="1" ht="12.75">
      <c r="A1" t="s">
        <v>120</v>
      </c>
    </row>
    <row r="3" spans="1:2" ht="12.75">
      <c r="A3" t="s">
        <v>99</v>
      </c>
      <c r="B3" t="s">
        <v>121</v>
      </c>
    </row>
    <row r="4" spans="1:2" ht="12.75">
      <c r="A4">
        <v>1929</v>
      </c>
      <c r="B4">
        <v>86.8</v>
      </c>
    </row>
    <row r="5" spans="1:2" ht="12.75">
      <c r="A5">
        <v>1933</v>
      </c>
      <c r="B5">
        <v>40.3</v>
      </c>
    </row>
    <row r="6" spans="1:2" ht="12.75">
      <c r="A6">
        <v>1937</v>
      </c>
      <c r="B6">
        <v>73.7</v>
      </c>
    </row>
    <row r="7" spans="1:2" ht="12.75">
      <c r="A7">
        <v>1939</v>
      </c>
      <c r="B7">
        <v>72.6</v>
      </c>
    </row>
    <row r="8" spans="1:2" ht="12.75">
      <c r="A8">
        <v>1943</v>
      </c>
      <c r="B8">
        <v>170.3</v>
      </c>
    </row>
    <row r="9" spans="1:2" ht="12.75">
      <c r="A9">
        <v>1947</v>
      </c>
      <c r="B9">
        <v>199</v>
      </c>
    </row>
    <row r="10" spans="1:2" ht="12.75">
      <c r="A10">
        <v>1949</v>
      </c>
      <c r="B10">
        <v>217.5</v>
      </c>
    </row>
    <row r="11" spans="1:2" ht="12.75">
      <c r="A11">
        <v>1953</v>
      </c>
      <c r="B11">
        <v>304.7</v>
      </c>
    </row>
    <row r="12" spans="1:2" ht="12.75">
      <c r="A12">
        <v>1957</v>
      </c>
      <c r="B12">
        <v>366.1</v>
      </c>
    </row>
    <row r="13" spans="1:2" ht="12.75">
      <c r="A13">
        <v>1959</v>
      </c>
      <c r="B13">
        <v>400</v>
      </c>
    </row>
    <row r="14" spans="1:2" ht="12.75">
      <c r="A14">
        <v>1963</v>
      </c>
      <c r="B14">
        <v>481.9</v>
      </c>
    </row>
    <row r="15" spans="1:2" ht="12.75">
      <c r="A15">
        <v>1967</v>
      </c>
      <c r="B15">
        <v>653.6</v>
      </c>
    </row>
    <row r="16" spans="1:2" ht="12.75">
      <c r="A16">
        <v>1969</v>
      </c>
      <c r="B16">
        <v>766</v>
      </c>
    </row>
    <row r="17" spans="1:2" ht="12.75">
      <c r="A17">
        <v>1973</v>
      </c>
      <c r="B17">
        <v>1065.6</v>
      </c>
    </row>
    <row r="18" spans="1:2" ht="12.75">
      <c r="A18">
        <v>1977</v>
      </c>
      <c r="B18">
        <v>1525.8</v>
      </c>
    </row>
    <row r="19" spans="1:2" ht="12.75">
      <c r="A19">
        <v>1979</v>
      </c>
      <c r="B19">
        <v>1966.7</v>
      </c>
    </row>
    <row r="20" spans="1:2" ht="12.75">
      <c r="A20">
        <v>1981</v>
      </c>
      <c r="B20">
        <v>2363.8</v>
      </c>
    </row>
    <row r="21" spans="1:2" ht="12.75">
      <c r="A21">
        <v>1983</v>
      </c>
      <c r="B21">
        <v>2646.7</v>
      </c>
    </row>
    <row r="22" spans="1:2" ht="12.75">
      <c r="A22">
        <v>1985</v>
      </c>
      <c r="B22">
        <v>3229.9</v>
      </c>
    </row>
    <row r="23" spans="1:2" ht="12.75">
      <c r="A23">
        <v>1989</v>
      </c>
      <c r="B23">
        <v>4223.3</v>
      </c>
    </row>
    <row r="24" spans="1:2" ht="12.75">
      <c r="A24">
        <v>1990</v>
      </c>
      <c r="B24">
        <v>4418.4</v>
      </c>
    </row>
    <row r="25" spans="1:2" ht="12.75">
      <c r="A25">
        <v>1992</v>
      </c>
      <c r="B25">
        <v>4743.4</v>
      </c>
    </row>
    <row r="26" spans="1:2" ht="12.75">
      <c r="A26">
        <v>1993</v>
      </c>
      <c r="B26">
        <v>5140.9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4" sqref="B4:D14"/>
    </sheetView>
  </sheetViews>
  <sheetFormatPr defaultColWidth="9.140625" defaultRowHeight="12.75"/>
  <cols>
    <col min="1" max="1" width="6.00390625" style="0" customWidth="1"/>
    <col min="2" max="2" width="7.421875" style="0" bestFit="1" customWidth="1"/>
    <col min="3" max="3" width="9.8515625" style="0" bestFit="1" customWidth="1"/>
    <col min="4" max="4" width="7.140625" style="0" bestFit="1" customWidth="1"/>
  </cols>
  <sheetData>
    <row r="1" ht="12.75">
      <c r="A1" t="s">
        <v>122</v>
      </c>
    </row>
    <row r="3" spans="1:5" ht="12.75">
      <c r="A3" t="s">
        <v>99</v>
      </c>
      <c r="B3" t="s">
        <v>111</v>
      </c>
      <c r="C3" s="5" t="s">
        <v>110</v>
      </c>
      <c r="D3" t="s">
        <v>109</v>
      </c>
      <c r="E3" t="s">
        <v>100</v>
      </c>
    </row>
    <row r="4" spans="1:5" ht="12.75">
      <c r="A4">
        <v>1890</v>
      </c>
      <c r="B4">
        <v>14.5</v>
      </c>
      <c r="C4">
        <v>0.5</v>
      </c>
      <c r="D4">
        <v>0.1</v>
      </c>
      <c r="E4">
        <f>SUM(B4:D4)</f>
        <v>15.1</v>
      </c>
    </row>
    <row r="5" spans="1:5" ht="12.75">
      <c r="A5">
        <v>1900</v>
      </c>
      <c r="B5">
        <v>16</v>
      </c>
      <c r="C5">
        <v>1</v>
      </c>
      <c r="D5">
        <v>0.5</v>
      </c>
      <c r="E5">
        <f aca="true" t="shared" si="0" ref="E5:E14">SUM(B5:D5)</f>
        <v>17.5</v>
      </c>
    </row>
    <row r="6" spans="1:5" ht="12.75">
      <c r="A6">
        <v>1910</v>
      </c>
      <c r="B6">
        <v>18</v>
      </c>
      <c r="C6">
        <v>1.5</v>
      </c>
      <c r="D6">
        <v>0.3</v>
      </c>
      <c r="E6">
        <f t="shared" si="0"/>
        <v>19.8</v>
      </c>
    </row>
    <row r="7" spans="1:5" ht="12.75">
      <c r="A7">
        <v>1920</v>
      </c>
      <c r="B7">
        <v>21</v>
      </c>
      <c r="C7">
        <v>2</v>
      </c>
      <c r="D7">
        <v>0.9</v>
      </c>
      <c r="E7">
        <f t="shared" si="0"/>
        <v>23.9</v>
      </c>
    </row>
    <row r="8" spans="1:5" ht="12.75">
      <c r="A8">
        <v>1930</v>
      </c>
      <c r="B8">
        <v>23.5</v>
      </c>
      <c r="C8">
        <v>5</v>
      </c>
      <c r="D8">
        <v>1</v>
      </c>
      <c r="E8">
        <f t="shared" si="0"/>
        <v>29.5</v>
      </c>
    </row>
    <row r="9" spans="1:5" ht="12.75">
      <c r="A9">
        <v>1940</v>
      </c>
      <c r="B9">
        <v>21</v>
      </c>
      <c r="C9">
        <v>7</v>
      </c>
      <c r="D9">
        <v>1.5</v>
      </c>
      <c r="E9">
        <f t="shared" si="0"/>
        <v>29.5</v>
      </c>
    </row>
    <row r="10" spans="1:5" ht="12.75">
      <c r="A10">
        <v>1950</v>
      </c>
      <c r="B10">
        <v>22</v>
      </c>
      <c r="C10">
        <v>6</v>
      </c>
      <c r="D10">
        <v>2</v>
      </c>
      <c r="E10">
        <f t="shared" si="0"/>
        <v>30</v>
      </c>
    </row>
    <row r="11" spans="1:5" ht="12.75">
      <c r="A11">
        <v>1960</v>
      </c>
      <c r="B11">
        <v>32.5</v>
      </c>
      <c r="C11">
        <v>10</v>
      </c>
      <c r="D11">
        <v>4</v>
      </c>
      <c r="E11">
        <f t="shared" si="0"/>
        <v>46.5</v>
      </c>
    </row>
    <row r="12" spans="1:5" ht="12.75">
      <c r="A12">
        <v>1970</v>
      </c>
      <c r="B12">
        <v>27</v>
      </c>
      <c r="C12">
        <v>15</v>
      </c>
      <c r="D12">
        <v>7</v>
      </c>
      <c r="E12">
        <f t="shared" si="0"/>
        <v>49</v>
      </c>
    </row>
    <row r="13" spans="1:5" ht="12.75">
      <c r="A13">
        <v>1980</v>
      </c>
      <c r="B13">
        <v>31.5</v>
      </c>
      <c r="C13">
        <v>14.5</v>
      </c>
      <c r="D13">
        <v>12</v>
      </c>
      <c r="E13">
        <f t="shared" si="0"/>
        <v>58</v>
      </c>
    </row>
    <row r="14" spans="1:5" ht="12.75">
      <c r="A14">
        <v>1990</v>
      </c>
      <c r="B14">
        <v>33</v>
      </c>
      <c r="C14">
        <v>12.5</v>
      </c>
      <c r="D14">
        <v>14</v>
      </c>
      <c r="E14">
        <f t="shared" si="0"/>
        <v>59.5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2" sqref="A2"/>
    </sheetView>
  </sheetViews>
  <sheetFormatPr defaultColWidth="9.140625" defaultRowHeight="12.75"/>
  <cols>
    <col min="2" max="3" width="7.421875" style="0" bestFit="1" customWidth="1"/>
  </cols>
  <sheetData>
    <row r="1" ht="12.75">
      <c r="A1" t="s">
        <v>124</v>
      </c>
    </row>
    <row r="3" spans="1:3" ht="12.75">
      <c r="A3" t="s">
        <v>101</v>
      </c>
      <c r="B3" t="s">
        <v>125</v>
      </c>
      <c r="C3" t="s">
        <v>102</v>
      </c>
    </row>
    <row r="4" spans="1:3" ht="12.75">
      <c r="A4" t="s">
        <v>30</v>
      </c>
      <c r="B4" s="4">
        <v>1578.2</v>
      </c>
      <c r="C4" s="3">
        <v>0.391</v>
      </c>
    </row>
    <row r="5" spans="1:3" ht="12.75">
      <c r="A5" t="s">
        <v>103</v>
      </c>
      <c r="B5" s="4">
        <v>1542</v>
      </c>
      <c r="C5" s="3">
        <v>0.382</v>
      </c>
    </row>
    <row r="6" spans="1:3" ht="12.75">
      <c r="A6" t="s">
        <v>104</v>
      </c>
      <c r="B6" s="4">
        <v>580.5</v>
      </c>
      <c r="C6" s="3">
        <v>0.144</v>
      </c>
    </row>
    <row r="7" spans="1:3" ht="12.75">
      <c r="A7" t="s">
        <v>105</v>
      </c>
      <c r="B7" s="4">
        <v>208.6</v>
      </c>
      <c r="C7" s="3">
        <v>0.052</v>
      </c>
    </row>
    <row r="8" spans="1:3" ht="12.75">
      <c r="A8" t="s">
        <v>106</v>
      </c>
      <c r="B8" s="4">
        <v>127</v>
      </c>
      <c r="C8" s="3">
        <v>0.031</v>
      </c>
    </row>
    <row r="9" spans="1:3" ht="12.75">
      <c r="A9" t="s">
        <v>100</v>
      </c>
      <c r="B9" s="4">
        <f>SUM(B4:B8)</f>
        <v>4036.2999999999997</v>
      </c>
      <c r="C9" s="2">
        <f>SUM(C4:C8)</f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"/>
    </sheetView>
  </sheetViews>
  <sheetFormatPr defaultColWidth="9.140625" defaultRowHeight="12.75"/>
  <cols>
    <col min="1" max="1" width="12.57421875" style="0" bestFit="1" customWidth="1"/>
    <col min="2" max="2" width="13.7109375" style="0" bestFit="1" customWidth="1"/>
    <col min="3" max="3" width="12.57421875" style="0" bestFit="1" customWidth="1"/>
  </cols>
  <sheetData>
    <row r="1" ht="12.75">
      <c r="A1" t="s">
        <v>126</v>
      </c>
    </row>
    <row r="3" spans="1:3" ht="12.75">
      <c r="A3" t="s">
        <v>30</v>
      </c>
      <c r="B3" t="s">
        <v>31</v>
      </c>
      <c r="C3" t="s">
        <v>32</v>
      </c>
    </row>
    <row r="4" spans="1:3" ht="12.75">
      <c r="A4" t="s">
        <v>33</v>
      </c>
      <c r="B4">
        <v>0.02</v>
      </c>
      <c r="C4">
        <v>0.5</v>
      </c>
    </row>
    <row r="5" spans="1:3" ht="12.75">
      <c r="A5" t="s">
        <v>34</v>
      </c>
      <c r="B5">
        <v>0.02</v>
      </c>
      <c r="C5">
        <v>1</v>
      </c>
    </row>
    <row r="6" spans="1:3" ht="12.75">
      <c r="A6" t="s">
        <v>35</v>
      </c>
      <c r="B6">
        <v>0.2</v>
      </c>
      <c r="C6">
        <v>1.5</v>
      </c>
    </row>
    <row r="7" spans="1:3" ht="12.75">
      <c r="A7" t="s">
        <v>36</v>
      </c>
      <c r="B7">
        <v>0.25</v>
      </c>
      <c r="C7">
        <v>9</v>
      </c>
    </row>
    <row r="8" spans="1:3" ht="12.75">
      <c r="A8" t="s">
        <v>37</v>
      </c>
      <c r="B8">
        <v>1</v>
      </c>
      <c r="C8">
        <v>6</v>
      </c>
    </row>
    <row r="9" spans="1:3" ht="12.75">
      <c r="A9" t="s">
        <v>38</v>
      </c>
      <c r="B9">
        <v>15</v>
      </c>
      <c r="C9">
        <v>150</v>
      </c>
    </row>
    <row r="10" spans="1:3" ht="12.75">
      <c r="A10" t="s">
        <v>39</v>
      </c>
      <c r="B10">
        <v>20</v>
      </c>
      <c r="C10">
        <v>120</v>
      </c>
    </row>
    <row r="11" spans="1:3" ht="12.75">
      <c r="A11" t="s">
        <v>40</v>
      </c>
      <c r="B11">
        <v>80</v>
      </c>
      <c r="C11">
        <v>300</v>
      </c>
    </row>
    <row r="12" spans="1:3" ht="12.75">
      <c r="A12" t="s">
        <v>41</v>
      </c>
      <c r="B12">
        <v>300</v>
      </c>
      <c r="C12">
        <v>120</v>
      </c>
    </row>
    <row r="13" spans="1:3" ht="12.75">
      <c r="A13" t="s">
        <v>42</v>
      </c>
      <c r="B13">
        <v>500</v>
      </c>
      <c r="C13">
        <v>500</v>
      </c>
    </row>
    <row r="14" spans="1:3" ht="12.75">
      <c r="A14" t="s">
        <v>43</v>
      </c>
      <c r="B14">
        <v>80</v>
      </c>
      <c r="C14">
        <v>1500</v>
      </c>
    </row>
    <row r="15" spans="1:3" ht="12.75">
      <c r="A15" t="s">
        <v>44</v>
      </c>
      <c r="B15">
        <v>150</v>
      </c>
      <c r="C15">
        <v>2000</v>
      </c>
    </row>
    <row r="16" spans="1:3" ht="12.75">
      <c r="A16" t="s">
        <v>45</v>
      </c>
      <c r="B16">
        <v>10000</v>
      </c>
      <c r="C16">
        <v>3000</v>
      </c>
    </row>
    <row r="17" spans="1:3" ht="12.75">
      <c r="A17" t="s">
        <v>46</v>
      </c>
      <c r="B17">
        <v>30000</v>
      </c>
      <c r="C17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Uganda Martyrs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for Graphing Exercises</dc:title>
  <dc:subject/>
  <dc:creator>Gregory J. Vogl</dc:creator>
  <cp:keywords/>
  <dc:description>Source: Microsoft Encarta 1996 Encyclopedia</dc:description>
  <cp:lastModifiedBy>Gregory J. Vogl</cp:lastModifiedBy>
  <cp:lastPrinted>2003-05-04T14:12:43Z</cp:lastPrinted>
  <dcterms:created xsi:type="dcterms:W3CDTF">2003-05-04T07:32:14Z</dcterms:created>
  <dcterms:modified xsi:type="dcterms:W3CDTF">2003-05-27T12:26:33Z</dcterms:modified>
  <cp:category/>
  <cp:version/>
  <cp:contentType/>
  <cp:contentStatus/>
</cp:coreProperties>
</file>